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65" windowHeight="77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2" i="2"/>
  <c r="D11"/>
  <c r="D10"/>
  <c r="D9"/>
  <c r="D8"/>
  <c r="D7"/>
  <c r="D6"/>
  <c r="J11"/>
  <c r="I11"/>
  <c r="H11"/>
  <c r="C5" i="1"/>
  <c r="D5"/>
  <c r="E5"/>
</calcChain>
</file>

<file path=xl/sharedStrings.xml><?xml version="1.0" encoding="utf-8"?>
<sst xmlns="http://schemas.openxmlformats.org/spreadsheetml/2006/main" count="23" uniqueCount="13">
  <si>
    <t>Total</t>
  </si>
  <si>
    <t>Discretionary</t>
  </si>
  <si>
    <t>Interlocutory</t>
  </si>
  <si>
    <t>Denied</t>
  </si>
  <si>
    <t>Granted</t>
  </si>
  <si>
    <t>Dismissed</t>
  </si>
  <si>
    <t>Transferred</t>
  </si>
  <si>
    <t>Withdrawn</t>
  </si>
  <si>
    <t>Other</t>
  </si>
  <si>
    <t>Criminal</t>
  </si>
  <si>
    <t>Civil</t>
  </si>
  <si>
    <t>2012 Applications Disposed</t>
  </si>
  <si>
    <t xml:space="preserve"> by Disposition Method</t>
  </si>
</sst>
</file>

<file path=xl/styles.xml><?xml version="1.0" encoding="utf-8"?>
<styleSheet xmlns="http://schemas.openxmlformats.org/spreadsheetml/2006/main">
  <numFmts count="1">
    <numFmt numFmtId="164" formatCode="0.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4" borderId="0" xfId="0" applyFont="1" applyFill="1" applyBorder="1"/>
    <xf numFmtId="0" fontId="0" fillId="4" borderId="0" xfId="0" applyFill="1" applyBorder="1"/>
    <xf numFmtId="164" fontId="0" fillId="4" borderId="0" xfId="0" applyNumberFormat="1" applyFill="1" applyBorder="1"/>
    <xf numFmtId="164" fontId="1" fillId="4" borderId="0" xfId="0" applyNumberFormat="1" applyFont="1" applyFill="1" applyBorder="1"/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1" fillId="2" borderId="1" xfId="0" applyFont="1" applyFill="1" applyBorder="1" applyAlignment="1">
      <alignment horizontal="centerContinuous"/>
    </xf>
    <xf numFmtId="0" fontId="1" fillId="2" borderId="2" xfId="0" applyFont="1" applyFill="1" applyBorder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0" fontId="1" fillId="2" borderId="5" xfId="0" applyFont="1" applyFill="1" applyBorder="1" applyAlignment="1">
      <alignment horizontal="centerContinuous"/>
    </xf>
    <xf numFmtId="0" fontId="1" fillId="2" borderId="6" xfId="0" applyFont="1" applyFill="1" applyBorder="1" applyAlignment="1">
      <alignment horizontal="centerContinuous"/>
    </xf>
    <xf numFmtId="0" fontId="1" fillId="2" borderId="7" xfId="0" applyFont="1" applyFill="1" applyBorder="1" applyAlignment="1">
      <alignment horizontal="centerContinuous"/>
    </xf>
    <xf numFmtId="0" fontId="1" fillId="2" borderId="4" xfId="0" applyFont="1" applyFill="1" applyBorder="1"/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00" baseline="0"/>
            </a:pPr>
            <a:r>
              <a:rPr lang="en-US" sz="1600" baseline="0"/>
              <a:t>APPLICATIONS DISPOSED 2012</a:t>
            </a:r>
          </a:p>
          <a:p>
            <a:pPr>
              <a:defRPr sz="1600" baseline="0"/>
            </a:pPr>
            <a:r>
              <a:rPr lang="en-US" sz="1200" baseline="0"/>
              <a:t>by Application Type</a:t>
            </a:r>
          </a:p>
        </c:rich>
      </c:tx>
      <c:layout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v>Criminal</c:v>
          </c:tx>
          <c:spPr>
            <a:solidFill>
              <a:schemeClr val="bg2">
                <a:lumMod val="75000"/>
              </a:schemeClr>
            </a:solidFill>
          </c:spPr>
          <c:dLbls>
            <c:showVal val="1"/>
          </c:dLbls>
          <c:cat>
            <c:strRef>
              <c:f>Sheet1!$A$3:$B$5</c:f>
              <c:strCache>
                <c:ptCount val="3"/>
                <c:pt idx="0">
                  <c:v>Discretionary</c:v>
                </c:pt>
                <c:pt idx="1">
                  <c:v>Interlocutory</c:v>
                </c:pt>
                <c:pt idx="2">
                  <c:v>Total</c:v>
                </c:pt>
              </c:strCache>
            </c:strRef>
          </c:cat>
          <c:val>
            <c:numRef>
              <c:f>Sheet1!$C$3:$C$5</c:f>
              <c:numCache>
                <c:formatCode>General</c:formatCode>
                <c:ptCount val="3"/>
                <c:pt idx="0">
                  <c:v>132</c:v>
                </c:pt>
                <c:pt idx="1">
                  <c:v>85</c:v>
                </c:pt>
                <c:pt idx="2">
                  <c:v>217</c:v>
                </c:pt>
              </c:numCache>
            </c:numRef>
          </c:val>
        </c:ser>
        <c:ser>
          <c:idx val="1"/>
          <c:order val="1"/>
          <c:tx>
            <c:v>Civil</c:v>
          </c:tx>
          <c:spPr>
            <a:solidFill>
              <a:schemeClr val="bg2">
                <a:lumMod val="90000"/>
              </a:schemeClr>
            </a:solidFill>
          </c:spPr>
          <c:dLbls>
            <c:showVal val="1"/>
          </c:dLbls>
          <c:cat>
            <c:strRef>
              <c:f>Sheet1!$A$3:$B$5</c:f>
              <c:strCache>
                <c:ptCount val="3"/>
                <c:pt idx="0">
                  <c:v>Discretionary</c:v>
                </c:pt>
                <c:pt idx="1">
                  <c:v>Interlocutory</c:v>
                </c:pt>
                <c:pt idx="2">
                  <c:v>Total</c:v>
                </c:pt>
              </c:strCache>
            </c:strRef>
          </c:cat>
          <c:val>
            <c:numRef>
              <c:f>Sheet1!$D$3:$D$5</c:f>
              <c:numCache>
                <c:formatCode>General</c:formatCode>
                <c:ptCount val="3"/>
                <c:pt idx="0">
                  <c:v>370</c:v>
                </c:pt>
                <c:pt idx="1">
                  <c:v>262</c:v>
                </c:pt>
                <c:pt idx="2">
                  <c:v>632</c:v>
                </c:pt>
              </c:numCache>
            </c:numRef>
          </c:val>
        </c:ser>
        <c:shape val="cylinder"/>
        <c:axId val="146075648"/>
        <c:axId val="146077184"/>
        <c:axId val="0"/>
      </c:bar3DChart>
      <c:catAx>
        <c:axId val="146075648"/>
        <c:scaling>
          <c:orientation val="minMax"/>
        </c:scaling>
        <c:axPos val="b"/>
        <c:tickLblPos val="nextTo"/>
        <c:crossAx val="146077184"/>
        <c:crosses val="autoZero"/>
        <c:auto val="1"/>
        <c:lblAlgn val="ctr"/>
        <c:lblOffset val="100"/>
      </c:catAx>
      <c:valAx>
        <c:axId val="146077184"/>
        <c:scaling>
          <c:orientation val="minMax"/>
        </c:scaling>
        <c:axPos val="l"/>
        <c:majorGridlines/>
        <c:numFmt formatCode="General" sourceLinked="1"/>
        <c:tickLblPos val="nextTo"/>
        <c:crossAx val="14607564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Applications  Disposed 2012</a:t>
            </a:r>
          </a:p>
          <a:p>
            <a:pPr>
              <a:defRPr/>
            </a:pPr>
            <a:r>
              <a:rPr lang="en-US" sz="1200" baseline="0"/>
              <a:t>by Disposition Method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7420737042016086"/>
          <c:y val="2.4539877300613504E-2"/>
        </c:manualLayout>
      </c:layout>
    </c:title>
    <c:view3D>
      <c:rotX val="30"/>
      <c:perspective val="30"/>
    </c:view3D>
    <c:plotArea>
      <c:layout/>
      <c:pie3DChart>
        <c:varyColors val="1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explosion val="25"/>
          <c:dLbls>
            <c:dLbl>
              <c:idx val="2"/>
              <c:layout>
                <c:manualLayout>
                  <c:x val="9.1383820924823431E-2"/>
                  <c:y val="5.38936702679607E-2"/>
                </c:manualLayout>
              </c:layout>
              <c:showVal val="1"/>
              <c:showCatName val="1"/>
            </c:dLbl>
            <c:dLbl>
              <c:idx val="3"/>
              <c:layout>
                <c:manualLayout>
                  <c:x val="-0.20296033117811496"/>
                  <c:y val="-2.0570408350119026E-2"/>
                </c:manualLayout>
              </c:layout>
              <c:showVal val="1"/>
              <c:showCatName val="1"/>
            </c:dLbl>
            <c:dLbl>
              <c:idx val="4"/>
              <c:layout>
                <c:manualLayout>
                  <c:x val="5.1150801271792237E-2"/>
                  <c:y val="-1.1674906915705304E-2"/>
                </c:manualLayout>
              </c:layout>
              <c:showVal val="1"/>
              <c:showCatName val="1"/>
            </c:dLbl>
            <c:dLbl>
              <c:idx val="5"/>
              <c:layout>
                <c:manualLayout>
                  <c:x val="0.21273627381943117"/>
                  <c:y val="-4.6728821474002868E-2"/>
                </c:manualLayout>
              </c:layout>
              <c:showVal val="1"/>
              <c:showCatName val="1"/>
            </c:dLbl>
            <c:showVal val="1"/>
            <c:showCatName val="1"/>
            <c:showLeaderLines val="1"/>
          </c:dLbls>
          <c:cat>
            <c:strRef>
              <c:f>Sheet2!$A$6:$A$10</c:f>
              <c:strCache>
                <c:ptCount val="5"/>
                <c:pt idx="0">
                  <c:v>Denied</c:v>
                </c:pt>
                <c:pt idx="1">
                  <c:v>Granted</c:v>
                </c:pt>
                <c:pt idx="2">
                  <c:v>Dismissed</c:v>
                </c:pt>
                <c:pt idx="3">
                  <c:v>Transferred</c:v>
                </c:pt>
                <c:pt idx="4">
                  <c:v>Other</c:v>
                </c:pt>
              </c:strCache>
            </c:strRef>
          </c:cat>
          <c:val>
            <c:numRef>
              <c:f>Sheet2!$D$6:$D$10</c:f>
              <c:numCache>
                <c:formatCode>0.0%</c:formatCode>
                <c:ptCount val="5"/>
                <c:pt idx="0">
                  <c:v>0.42991755005889282</c:v>
                </c:pt>
                <c:pt idx="1">
                  <c:v>0.37455830388692579</c:v>
                </c:pt>
                <c:pt idx="2">
                  <c:v>0.15901060070671377</c:v>
                </c:pt>
                <c:pt idx="3">
                  <c:v>3.4157832744405182E-2</c:v>
                </c:pt>
                <c:pt idx="4">
                  <c:v>2.3557126030624262E-3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9</xdr:row>
      <xdr:rowOff>123825</xdr:rowOff>
    </xdr:from>
    <xdr:to>
      <xdr:col>11</xdr:col>
      <xdr:colOff>123825</xdr:colOff>
      <xdr:row>25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114300</xdr:rowOff>
    </xdr:from>
    <xdr:to>
      <xdr:col>11</xdr:col>
      <xdr:colOff>400050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I8"/>
  <sheetViews>
    <sheetView tabSelected="1" workbookViewId="0">
      <selection activeCell="M7" sqref="M7"/>
    </sheetView>
  </sheetViews>
  <sheetFormatPr defaultRowHeight="15"/>
  <cols>
    <col min="2" max="2" width="5.5703125" customWidth="1"/>
    <col min="9" max="9" width="10.5703125" customWidth="1"/>
  </cols>
  <sheetData>
    <row r="3" spans="1:9" ht="18" customHeight="1">
      <c r="A3" t="s">
        <v>1</v>
      </c>
      <c r="C3">
        <v>132</v>
      </c>
      <c r="D3">
        <v>370</v>
      </c>
      <c r="E3">
        <v>502</v>
      </c>
      <c r="G3" s="1"/>
      <c r="H3" s="1"/>
      <c r="I3" s="1"/>
    </row>
    <row r="4" spans="1:9">
      <c r="A4" t="s">
        <v>2</v>
      </c>
      <c r="C4">
        <v>85</v>
      </c>
      <c r="D4">
        <v>262</v>
      </c>
      <c r="E4">
        <v>347</v>
      </c>
      <c r="G4" s="2"/>
      <c r="H4" s="2"/>
      <c r="I4" s="2"/>
    </row>
    <row r="5" spans="1:9">
      <c r="A5" t="s">
        <v>0</v>
      </c>
      <c r="C5">
        <f t="shared" ref="C5:E5" si="0">SUM(C3:C4)</f>
        <v>217</v>
      </c>
      <c r="D5">
        <f t="shared" si="0"/>
        <v>632</v>
      </c>
      <c r="E5">
        <f t="shared" si="0"/>
        <v>849</v>
      </c>
      <c r="G5" s="2"/>
      <c r="H5" s="2"/>
      <c r="I5" s="2"/>
    </row>
    <row r="6" spans="1:9">
      <c r="G6" s="2"/>
      <c r="H6" s="2"/>
      <c r="I6" s="3"/>
    </row>
    <row r="7" spans="1:9">
      <c r="G7" s="2"/>
      <c r="H7" s="2"/>
      <c r="I7" s="3"/>
    </row>
    <row r="8" spans="1:9">
      <c r="G8" s="1"/>
      <c r="H8" s="1"/>
      <c r="I8" s="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2"/>
  <sheetViews>
    <sheetView workbookViewId="0">
      <selection activeCell="M9" sqref="M9"/>
    </sheetView>
  </sheetViews>
  <sheetFormatPr defaultRowHeight="15"/>
  <cols>
    <col min="1" max="1" width="11.85546875" customWidth="1"/>
    <col min="7" max="7" width="10.85546875" customWidth="1"/>
  </cols>
  <sheetData>
    <row r="1" spans="1:10">
      <c r="G1" s="8" t="s">
        <v>11</v>
      </c>
      <c r="H1" s="9"/>
      <c r="I1" s="9"/>
      <c r="J1" s="10"/>
    </row>
    <row r="2" spans="1:10">
      <c r="G2" s="11" t="s">
        <v>12</v>
      </c>
      <c r="H2" s="12"/>
      <c r="I2" s="12"/>
      <c r="J2" s="13"/>
    </row>
    <row r="3" spans="1:10">
      <c r="G3" s="5"/>
      <c r="H3" s="6"/>
      <c r="I3" s="6"/>
      <c r="J3" s="7"/>
    </row>
    <row r="4" spans="1:10">
      <c r="G4" s="15"/>
      <c r="H4" s="16" t="s">
        <v>9</v>
      </c>
      <c r="I4" s="16" t="s">
        <v>10</v>
      </c>
      <c r="J4" s="16" t="s">
        <v>0</v>
      </c>
    </row>
    <row r="5" spans="1:10">
      <c r="D5" t="s">
        <v>0</v>
      </c>
      <c r="G5" s="15" t="s">
        <v>3</v>
      </c>
      <c r="H5" s="15">
        <v>89</v>
      </c>
      <c r="I5" s="15">
        <v>276</v>
      </c>
      <c r="J5" s="15">
        <v>365</v>
      </c>
    </row>
    <row r="6" spans="1:10">
      <c r="A6" t="s">
        <v>3</v>
      </c>
      <c r="D6" s="17">
        <f>365/849</f>
        <v>0.42991755005889282</v>
      </c>
      <c r="G6" s="15" t="s">
        <v>4</v>
      </c>
      <c r="H6" s="15">
        <v>69</v>
      </c>
      <c r="I6" s="15">
        <v>249</v>
      </c>
      <c r="J6" s="15">
        <v>318</v>
      </c>
    </row>
    <row r="7" spans="1:10">
      <c r="A7" t="s">
        <v>4</v>
      </c>
      <c r="D7" s="17">
        <f>318/849</f>
        <v>0.37455830388692579</v>
      </c>
      <c r="G7" s="15" t="s">
        <v>5</v>
      </c>
      <c r="H7" s="15">
        <v>56</v>
      </c>
      <c r="I7" s="15">
        <v>79</v>
      </c>
      <c r="J7" s="15">
        <v>135</v>
      </c>
    </row>
    <row r="8" spans="1:10">
      <c r="A8" t="s">
        <v>5</v>
      </c>
      <c r="D8" s="17">
        <f>135/849</f>
        <v>0.15901060070671377</v>
      </c>
      <c r="G8" s="15" t="s">
        <v>6</v>
      </c>
      <c r="H8" s="15">
        <v>3</v>
      </c>
      <c r="I8" s="15">
        <v>26</v>
      </c>
      <c r="J8" s="15">
        <v>29</v>
      </c>
    </row>
    <row r="9" spans="1:10">
      <c r="A9" t="s">
        <v>6</v>
      </c>
      <c r="D9" s="17">
        <f>29/849</f>
        <v>3.4157832744405182E-2</v>
      </c>
      <c r="G9" s="15" t="s">
        <v>7</v>
      </c>
      <c r="H9" s="15">
        <v>0</v>
      </c>
      <c r="I9" s="15">
        <v>0</v>
      </c>
      <c r="J9" s="15">
        <v>0</v>
      </c>
    </row>
    <row r="10" spans="1:10">
      <c r="A10" t="s">
        <v>8</v>
      </c>
      <c r="D10" s="17">
        <f>2/849</f>
        <v>2.3557126030624262E-3</v>
      </c>
      <c r="G10" s="15" t="s">
        <v>8</v>
      </c>
      <c r="H10" s="15">
        <v>0</v>
      </c>
      <c r="I10" s="15">
        <v>2</v>
      </c>
      <c r="J10" s="15">
        <v>2</v>
      </c>
    </row>
    <row r="11" spans="1:10">
      <c r="A11" t="s">
        <v>7</v>
      </c>
      <c r="D11" s="17">
        <f>0/849</f>
        <v>0</v>
      </c>
      <c r="G11" s="14" t="s">
        <v>0</v>
      </c>
      <c r="H11" s="14">
        <f t="shared" ref="H11:J11" si="0">SUM(H5:H10)</f>
        <v>217</v>
      </c>
      <c r="I11" s="14">
        <f t="shared" si="0"/>
        <v>632</v>
      </c>
      <c r="J11" s="14">
        <f t="shared" si="0"/>
        <v>849</v>
      </c>
    </row>
    <row r="12" spans="1:10">
      <c r="A12" t="s">
        <v>0</v>
      </c>
      <c r="D12" s="17">
        <f>849/849</f>
        <v>1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IT Services</cp:lastModifiedBy>
  <dcterms:created xsi:type="dcterms:W3CDTF">2013-05-20T20:59:57Z</dcterms:created>
  <dcterms:modified xsi:type="dcterms:W3CDTF">2013-05-22T18:07:23Z</dcterms:modified>
</cp:coreProperties>
</file>